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0776" windowHeight="10896"/>
  </bookViews>
  <sheets>
    <sheet name="Mars 2016" sheetId="1" r:id="rId1"/>
    <sheet name="Change" sheetId="2" r:id="rId2"/>
    <sheet name="Feuil1" sheetId="3" r:id="rId3"/>
  </sheets>
  <calcPr calcId="145621"/>
</workbook>
</file>

<file path=xl/calcChain.xml><?xml version="1.0" encoding="utf-8"?>
<calcChain xmlns="http://schemas.openxmlformats.org/spreadsheetml/2006/main">
  <c r="J35" i="1" l="1"/>
  <c r="J36" i="1"/>
  <c r="D8" i="2" l="1"/>
  <c r="F8" i="2"/>
  <c r="G8" i="2"/>
  <c r="B8" i="2"/>
  <c r="G7" i="2"/>
  <c r="G9" i="2"/>
  <c r="G10" i="2"/>
  <c r="F4" i="2"/>
  <c r="G4" i="2" s="1"/>
  <c r="F5" i="2"/>
  <c r="G5" i="2" s="1"/>
  <c r="F6" i="2"/>
  <c r="G6" i="2" s="1"/>
  <c r="F7" i="2"/>
  <c r="F9" i="2"/>
  <c r="F10" i="2"/>
  <c r="F11" i="2"/>
  <c r="G11" i="2" s="1"/>
  <c r="F3" i="2"/>
  <c r="G3" i="2" s="1"/>
  <c r="D4" i="2"/>
  <c r="D5" i="2"/>
  <c r="D6" i="2"/>
  <c r="D7" i="2"/>
  <c r="D9" i="2"/>
  <c r="D10" i="2"/>
  <c r="D11" i="2"/>
  <c r="D3" i="2"/>
  <c r="B5" i="2"/>
  <c r="B6" i="2"/>
  <c r="B4" i="2" l="1"/>
  <c r="B7" i="2"/>
  <c r="B9" i="2"/>
  <c r="B10" i="2"/>
  <c r="B11" i="2"/>
  <c r="B13" i="2"/>
  <c r="B3" i="2"/>
</calcChain>
</file>

<file path=xl/sharedStrings.xml><?xml version="1.0" encoding="utf-8"?>
<sst xmlns="http://schemas.openxmlformats.org/spreadsheetml/2006/main" count="48" uniqueCount="42">
  <si>
    <t>CPGE</t>
  </si>
  <si>
    <t>Non-membre</t>
  </si>
  <si>
    <t>Transport camion</t>
  </si>
  <si>
    <t>Catégorie</t>
  </si>
  <si>
    <t>CHF</t>
  </si>
  <si>
    <t>€</t>
  </si>
  <si>
    <t>Pour tout renseignement complémentaire, contactez
Fabrice Besse au +41 (0) 79 290 9 911</t>
  </si>
  <si>
    <t>Racing</t>
  </si>
  <si>
    <t>Autes clubs Porsche</t>
  </si>
  <si>
    <t xml:space="preserve">Nom / Prénom :   </t>
  </si>
  <si>
    <t>Natel :</t>
  </si>
  <si>
    <t>Mail :</t>
  </si>
  <si>
    <t>Nom 1 :</t>
  </si>
  <si>
    <t>Nom 2 :</t>
  </si>
  <si>
    <t>Nom 3 :</t>
  </si>
  <si>
    <t>Adresse :</t>
  </si>
  <si>
    <t>CV :</t>
  </si>
  <si>
    <t>Cylindrée ( l.)</t>
  </si>
  <si>
    <t>Sport 1</t>
  </si>
  <si>
    <t>Sport 2</t>
  </si>
  <si>
    <t>Forfait 2 jours</t>
  </si>
  <si>
    <t>Badges</t>
  </si>
  <si>
    <t>Nom 4 :</t>
  </si>
  <si>
    <t>Nom 5 :</t>
  </si>
  <si>
    <t>(1 badge par personne et par jour y compris pour le pilote)</t>
  </si>
  <si>
    <t>Vendredi</t>
  </si>
  <si>
    <t>Samedi</t>
  </si>
  <si>
    <t>Nbre total de badges:</t>
  </si>
  <si>
    <t>Vendredi :</t>
  </si>
  <si>
    <t>Samedi :</t>
  </si>
  <si>
    <t>Total :</t>
  </si>
  <si>
    <t>Liste 1</t>
  </si>
  <si>
    <t>Liste 2</t>
  </si>
  <si>
    <t>Liste 3</t>
  </si>
  <si>
    <t>X</t>
  </si>
  <si>
    <t>Box (1 voit. /jour)</t>
  </si>
  <si>
    <t xml:space="preserve">Circuit du Paul Ricard
Le Castellet - vendredi 10 et samedi 11 mars 2017
- Inscription - </t>
  </si>
  <si>
    <t>Voiture (Ex. : 991 4S 2014):</t>
  </si>
  <si>
    <t>Vendredi 10 mars</t>
  </si>
  <si>
    <t>Samedi 11 mars</t>
  </si>
  <si>
    <r>
      <t xml:space="preserve">Versement au Club Porsche Genève, à l'UBS Genève avec la mention </t>
    </r>
    <r>
      <rPr>
        <b/>
        <sz val="11"/>
        <rFont val="Arial"/>
        <family val="2"/>
      </rPr>
      <t xml:space="preserve">"Castellet mars 2017"
</t>
    </r>
    <r>
      <rPr>
        <sz val="11"/>
        <rFont val="Arial"/>
        <family val="2"/>
      </rPr>
      <t xml:space="preserve">
</t>
    </r>
    <r>
      <rPr>
        <b/>
        <sz val="11"/>
        <color theme="6" tint="-0.249977111117893"/>
        <rFont val="Arial"/>
        <family val="2"/>
      </rPr>
      <t>Compte en francs suisses :      IBAN : CH30 0024 0240 2298 93L1 T</t>
    </r>
    <r>
      <rPr>
        <b/>
        <sz val="11"/>
        <rFont val="Arial"/>
        <family val="2"/>
      </rPr>
      <t xml:space="preserve">
</t>
    </r>
    <r>
      <rPr>
        <b/>
        <sz val="11"/>
        <color theme="4" tint="-0.249977111117893"/>
        <rFont val="Arial"/>
        <family val="2"/>
      </rPr>
      <t>Compte en euros                :      IBAN : CH57 0024 0240 2298 9340 N</t>
    </r>
  </si>
  <si>
    <t xml:space="preserve"> (Transport en camion fermé)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</si>
</sst>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CHF&quot;\ #,##0"/>
    <numFmt numFmtId="166" formatCode="[$€-2]\ #,##0"/>
  </numFmts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6" tint="-0.249977111117893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0"/>
      <color indexed="17"/>
      <name val="Arial"/>
      <family val="2"/>
    </font>
    <font>
      <sz val="10"/>
      <color indexed="17"/>
      <name val="Symbol"/>
      <family val="1"/>
      <charset val="2"/>
    </font>
    <font>
      <b/>
      <sz val="10"/>
      <color indexed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2" fontId="20" fillId="0" borderId="0" xfId="0" applyNumberFormat="1" applyFont="1"/>
    <xf numFmtId="0" fontId="0" fillId="2" borderId="0" xfId="0" applyFill="1"/>
    <xf numFmtId="164" fontId="20" fillId="0" borderId="0" xfId="0" applyNumberFormat="1" applyFont="1"/>
    <xf numFmtId="1" fontId="20" fillId="0" borderId="0" xfId="0" applyNumberFormat="1" applyFont="1"/>
    <xf numFmtId="0" fontId="3" fillId="0" borderId="0" xfId="0" applyFont="1" applyAlignment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1" xfId="0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165" fontId="3" fillId="0" borderId="27" xfId="0" applyNumberFormat="1" applyFont="1" applyBorder="1" applyAlignment="1" applyProtection="1">
      <alignment horizontal="center" vertical="center"/>
    </xf>
    <xf numFmtId="166" fontId="3" fillId="0" borderId="17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center" vertical="center"/>
    </xf>
    <xf numFmtId="165" fontId="10" fillId="0" borderId="30" xfId="0" applyNumberFormat="1" applyFont="1" applyBorder="1" applyAlignment="1" applyProtection="1">
      <alignment horizontal="center" vertical="center" wrapText="1"/>
    </xf>
    <xf numFmtId="165" fontId="9" fillId="0" borderId="30" xfId="0" applyNumberFormat="1" applyFont="1" applyBorder="1" applyAlignment="1" applyProtection="1">
      <alignment horizontal="center" vertical="center" wrapText="1"/>
    </xf>
    <xf numFmtId="166" fontId="10" fillId="0" borderId="5" xfId="0" applyNumberFormat="1" applyFont="1" applyBorder="1" applyAlignment="1" applyProtection="1">
      <alignment horizontal="center" vertical="center" wrapText="1"/>
    </xf>
    <xf numFmtId="166" fontId="9" fillId="0" borderId="5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9" fillId="0" borderId="34" xfId="0" applyNumberFormat="1" applyFont="1" applyBorder="1" applyAlignment="1" applyProtection="1">
      <alignment horizontal="center" vertical="center" wrapText="1"/>
    </xf>
    <xf numFmtId="166" fontId="9" fillId="0" borderId="27" xfId="0" applyNumberFormat="1" applyFont="1" applyBorder="1" applyAlignment="1" applyProtection="1">
      <alignment horizontal="center" vertical="center" wrapText="1"/>
    </xf>
    <xf numFmtId="0" fontId="18" fillId="3" borderId="28" xfId="0" applyFont="1" applyFill="1" applyBorder="1" applyAlignment="1" applyProtection="1">
      <alignment horizontal="center" vertical="center" wrapText="1"/>
      <protection locked="0"/>
    </xf>
    <xf numFmtId="165" fontId="10" fillId="0" borderId="34" xfId="0" applyNumberFormat="1" applyFont="1" applyBorder="1" applyAlignment="1" applyProtection="1">
      <alignment horizontal="center" vertical="center" wrapText="1"/>
    </xf>
    <xf numFmtId="166" fontId="10" fillId="0" borderId="27" xfId="0" applyNumberFormat="1" applyFont="1" applyBorder="1" applyAlignment="1" applyProtection="1">
      <alignment horizontal="center" vertical="center" wrapText="1"/>
    </xf>
    <xf numFmtId="165" fontId="3" fillId="0" borderId="36" xfId="0" applyNumberFormat="1" applyFont="1" applyBorder="1" applyAlignment="1" applyProtection="1">
      <alignment horizontal="center" vertical="center" wrapText="1"/>
    </xf>
    <xf numFmtId="166" fontId="3" fillId="0" borderId="37" xfId="0" applyNumberFormat="1" applyFont="1" applyBorder="1" applyAlignment="1" applyProtection="1">
      <alignment horizontal="center" vertical="center" wrapText="1"/>
    </xf>
    <xf numFmtId="0" fontId="18" fillId="3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right" vertical="center"/>
    </xf>
    <xf numFmtId="165" fontId="3" fillId="0" borderId="42" xfId="0" applyNumberFormat="1" applyFont="1" applyBorder="1" applyAlignment="1" applyProtection="1">
      <alignment horizontal="center" vertical="center"/>
    </xf>
    <xf numFmtId="166" fontId="3" fillId="0" borderId="42" xfId="0" applyNumberFormat="1" applyFont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 wrapText="1"/>
    </xf>
    <xf numFmtId="0" fontId="0" fillId="0" borderId="25" xfId="0" applyBorder="1" applyAlignment="1" applyProtection="1">
      <alignment vertical="center"/>
    </xf>
    <xf numFmtId="0" fontId="2" fillId="0" borderId="12" xfId="0" applyFont="1" applyBorder="1" applyAlignment="1" applyProtection="1">
      <alignment horizontal="left" vertical="center" wrapText="1"/>
    </xf>
    <xf numFmtId="0" fontId="0" fillId="0" borderId="21" xfId="0" applyBorder="1" applyAlignment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166" fontId="5" fillId="3" borderId="8" xfId="0" applyNumberFormat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left" vertical="center" wrapText="1"/>
    </xf>
    <xf numFmtId="0" fontId="20" fillId="0" borderId="31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5" fontId="5" fillId="3" borderId="3" xfId="0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7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2" fillId="0" borderId="35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vertical="center"/>
    </xf>
    <xf numFmtId="0" fontId="2" fillId="0" borderId="38" xfId="0" applyFont="1" applyBorder="1" applyAlignment="1" applyProtection="1">
      <alignment horizontal="left" vertical="center" wrapText="1"/>
    </xf>
    <xf numFmtId="0" fontId="0" fillId="0" borderId="39" xfId="0" applyBorder="1" applyAlignment="1" applyProtection="1">
      <alignment vertical="center"/>
    </xf>
    <xf numFmtId="0" fontId="0" fillId="3" borderId="0" xfId="0" applyFill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vertical="center"/>
    </xf>
    <xf numFmtId="0" fontId="19" fillId="0" borderId="12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vertical="center"/>
    </xf>
    <xf numFmtId="0" fontId="12" fillId="3" borderId="0" xfId="1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9" fillId="3" borderId="14" xfId="0" applyFont="1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9" fillId="3" borderId="7" xfId="0" applyFon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left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1</xdr:rowOff>
    </xdr:from>
    <xdr:to>
      <xdr:col>8</xdr:col>
      <xdr:colOff>525780</xdr:colOff>
      <xdr:row>0</xdr:row>
      <xdr:rowOff>760799</xdr:rowOff>
    </xdr:to>
    <xdr:pic>
      <xdr:nvPicPr>
        <xdr:cNvPr id="3" name="Image 2" descr="Club Porsche Genève (logo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" y="1"/>
          <a:ext cx="3954780" cy="7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41"/>
  <sheetViews>
    <sheetView tabSelected="1" zoomScaleNormal="100" workbookViewId="0">
      <selection activeCell="A2" sqref="A2:K2"/>
    </sheetView>
  </sheetViews>
  <sheetFormatPr baseColWidth="10" defaultColWidth="11.44140625" defaultRowHeight="13.2" x14ac:dyDescent="0.25"/>
  <cols>
    <col min="1" max="1" width="6.6640625" style="1" customWidth="1"/>
    <col min="2" max="3" width="9.77734375" style="1" customWidth="1"/>
    <col min="4" max="4" width="9.33203125" style="19" customWidth="1"/>
    <col min="5" max="5" width="6.77734375" style="1" customWidth="1"/>
    <col min="6" max="6" width="9.77734375" style="1" customWidth="1"/>
    <col min="7" max="7" width="9.77734375" style="19" customWidth="1"/>
    <col min="8" max="8" width="6.77734375" style="1" customWidth="1"/>
    <col min="9" max="9" width="9.77734375" style="1" customWidth="1"/>
    <col min="10" max="10" width="9.77734375" style="19" customWidth="1"/>
    <col min="11" max="11" width="6.77734375" style="1" customWidth="1"/>
    <col min="12" max="16384" width="11.44140625" style="1"/>
  </cols>
  <sheetData>
    <row r="1" spans="1:15" ht="69.900000000000006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5" ht="54.9" customHeight="1" x14ac:dyDescent="0.3">
      <c r="A2" s="118" t="s">
        <v>36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5" ht="23.1" customHeight="1" x14ac:dyDescent="0.25">
      <c r="A3" s="20"/>
      <c r="B3" s="20"/>
      <c r="C3" s="20"/>
      <c r="D3" s="20"/>
      <c r="E3" s="20"/>
      <c r="F3" s="20"/>
      <c r="G3" s="134"/>
      <c r="H3" s="20"/>
      <c r="I3" s="20"/>
      <c r="J3" s="20"/>
      <c r="K3" s="20"/>
    </row>
    <row r="4" spans="1:15" ht="18" customHeight="1" x14ac:dyDescent="0.25">
      <c r="A4" s="4" t="s">
        <v>9</v>
      </c>
      <c r="B4" s="4"/>
      <c r="C4" s="112"/>
      <c r="D4" s="112"/>
      <c r="E4" s="124"/>
      <c r="F4" s="124"/>
      <c r="G4" s="124"/>
      <c r="H4" s="124"/>
      <c r="I4" s="124"/>
      <c r="J4" s="124"/>
      <c r="K4" s="124"/>
    </row>
    <row r="5" spans="1:15" ht="9.9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5" ht="18" customHeight="1" x14ac:dyDescent="0.25">
      <c r="A6" s="4" t="s">
        <v>10</v>
      </c>
      <c r="B6" s="112"/>
      <c r="C6" s="113"/>
      <c r="D6" s="113"/>
      <c r="E6" s="113"/>
      <c r="F6" s="4" t="s">
        <v>11</v>
      </c>
      <c r="G6" s="112"/>
      <c r="H6" s="113"/>
      <c r="I6" s="113"/>
      <c r="J6" s="113"/>
      <c r="K6" s="114"/>
    </row>
    <row r="7" spans="1:15" ht="9.9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5" ht="18" customHeight="1" x14ac:dyDescent="0.25">
      <c r="A8" s="18" t="s">
        <v>15</v>
      </c>
      <c r="B8" s="4"/>
      <c r="C8" s="112"/>
      <c r="D8" s="112"/>
      <c r="E8" s="112"/>
      <c r="F8" s="112"/>
      <c r="G8" s="112"/>
      <c r="H8" s="112"/>
      <c r="I8" s="112"/>
      <c r="J8" s="112"/>
      <c r="K8" s="112"/>
      <c r="L8" s="5"/>
      <c r="M8" s="5"/>
      <c r="N8" s="5"/>
      <c r="O8" s="5"/>
    </row>
    <row r="9" spans="1:15" s="5" customFormat="1" ht="9.9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5" s="5" customFormat="1" ht="18" customHeight="1" x14ac:dyDescent="0.25">
      <c r="A10" s="132" t="s">
        <v>37</v>
      </c>
      <c r="B10" s="133"/>
      <c r="C10" s="133"/>
      <c r="D10" s="21"/>
      <c r="E10" s="131"/>
      <c r="F10" s="124"/>
      <c r="G10" s="124"/>
      <c r="H10" s="124"/>
      <c r="I10" s="124"/>
      <c r="J10" s="124"/>
      <c r="K10" s="124"/>
      <c r="N10" s="14"/>
    </row>
    <row r="11" spans="1:15" s="5" customFormat="1" ht="9.9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5" s="5" customFormat="1" ht="18" customHeight="1" x14ac:dyDescent="0.25">
      <c r="A12" s="4" t="s">
        <v>16</v>
      </c>
      <c r="B12" s="112"/>
      <c r="C12" s="113"/>
      <c r="D12" s="113"/>
      <c r="E12" s="113"/>
      <c r="F12" s="4" t="s">
        <v>17</v>
      </c>
      <c r="G12" s="4"/>
      <c r="H12" s="129"/>
      <c r="I12" s="130"/>
      <c r="J12" s="130"/>
      <c r="K12" s="130"/>
    </row>
    <row r="13" spans="1:15" ht="18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5" ht="20.100000000000001" customHeight="1" x14ac:dyDescent="0.25">
      <c r="A14" s="22"/>
      <c r="B14" s="23"/>
      <c r="C14" s="96" t="s">
        <v>0</v>
      </c>
      <c r="D14" s="97"/>
      <c r="E14" s="98"/>
      <c r="F14" s="99" t="s">
        <v>8</v>
      </c>
      <c r="G14" s="97"/>
      <c r="H14" s="100"/>
      <c r="I14" s="96" t="s">
        <v>1</v>
      </c>
      <c r="J14" s="97"/>
      <c r="K14" s="98"/>
    </row>
    <row r="15" spans="1:15" ht="20.100000000000001" customHeight="1" x14ac:dyDescent="0.25">
      <c r="A15" s="125" t="s">
        <v>38</v>
      </c>
      <c r="B15" s="126"/>
      <c r="C15" s="59">
        <v>600</v>
      </c>
      <c r="D15" s="60">
        <v>550</v>
      </c>
      <c r="E15" s="61"/>
      <c r="F15" s="59">
        <v>700</v>
      </c>
      <c r="G15" s="60">
        <v>640</v>
      </c>
      <c r="H15" s="61"/>
      <c r="I15" s="59">
        <v>750</v>
      </c>
      <c r="J15" s="60">
        <v>685</v>
      </c>
      <c r="K15" s="61"/>
    </row>
    <row r="16" spans="1:15" ht="20.100000000000001" customHeight="1" x14ac:dyDescent="0.25">
      <c r="A16" s="127" t="s">
        <v>39</v>
      </c>
      <c r="B16" s="128"/>
      <c r="C16" s="62">
        <v>650</v>
      </c>
      <c r="D16" s="63">
        <v>595</v>
      </c>
      <c r="E16" s="61"/>
      <c r="F16" s="62">
        <v>750</v>
      </c>
      <c r="G16" s="63">
        <v>685</v>
      </c>
      <c r="H16" s="61"/>
      <c r="I16" s="62">
        <v>800</v>
      </c>
      <c r="J16" s="63">
        <v>730</v>
      </c>
      <c r="K16" s="61"/>
    </row>
    <row r="17" spans="1:15" ht="20.100000000000001" customHeight="1" x14ac:dyDescent="0.25">
      <c r="A17" s="120" t="s">
        <v>20</v>
      </c>
      <c r="B17" s="121"/>
      <c r="C17" s="64">
        <v>1000</v>
      </c>
      <c r="D17" s="65">
        <v>915</v>
      </c>
      <c r="E17" s="66"/>
      <c r="F17" s="64">
        <v>1300</v>
      </c>
      <c r="G17" s="65">
        <v>1190</v>
      </c>
      <c r="H17" s="66"/>
      <c r="I17" s="64">
        <v>1400</v>
      </c>
      <c r="J17" s="65">
        <v>1280</v>
      </c>
      <c r="K17" s="66"/>
    </row>
    <row r="18" spans="1:15" ht="12" customHeight="1" x14ac:dyDescent="0.25">
      <c r="A18" s="31"/>
      <c r="B18" s="67"/>
      <c r="C18" s="32"/>
      <c r="D18" s="32"/>
      <c r="E18" s="32"/>
      <c r="F18" s="32"/>
      <c r="G18" s="32"/>
      <c r="H18" s="32"/>
      <c r="I18" s="32"/>
      <c r="J18" s="32"/>
      <c r="K18" s="68"/>
    </row>
    <row r="19" spans="1:15" ht="17.100000000000001" customHeight="1" x14ac:dyDescent="0.25">
      <c r="A19" s="122" t="s">
        <v>21</v>
      </c>
      <c r="B19" s="123"/>
      <c r="C19" s="101" t="s">
        <v>25</v>
      </c>
      <c r="D19" s="102"/>
      <c r="E19" s="102"/>
      <c r="F19" s="69" t="s">
        <v>12</v>
      </c>
      <c r="G19" s="135"/>
      <c r="H19" s="136"/>
      <c r="I19" s="136"/>
      <c r="J19" s="136"/>
      <c r="K19" s="137"/>
    </row>
    <row r="20" spans="1:15" s="6" customFormat="1" ht="17.100000000000001" customHeight="1" x14ac:dyDescent="0.25">
      <c r="A20" s="107" t="s">
        <v>24</v>
      </c>
      <c r="B20" s="108"/>
      <c r="C20" s="105" t="s">
        <v>27</v>
      </c>
      <c r="D20" s="106"/>
      <c r="E20" s="48"/>
      <c r="F20" s="25" t="s">
        <v>13</v>
      </c>
      <c r="G20" s="138"/>
      <c r="H20" s="139"/>
      <c r="I20" s="139"/>
      <c r="J20" s="139"/>
      <c r="K20" s="140"/>
    </row>
    <row r="21" spans="1:15" ht="17.100000000000001" customHeight="1" x14ac:dyDescent="0.25">
      <c r="A21" s="109"/>
      <c r="B21" s="108"/>
      <c r="C21" s="54">
        <v>45</v>
      </c>
      <c r="D21" s="56">
        <v>40</v>
      </c>
      <c r="E21" s="26"/>
      <c r="F21" s="25" t="s">
        <v>14</v>
      </c>
      <c r="G21" s="138"/>
      <c r="H21" s="139"/>
      <c r="I21" s="139"/>
      <c r="J21" s="139"/>
      <c r="K21" s="140"/>
    </row>
    <row r="22" spans="1:15" s="7" customFormat="1" ht="17.100000000000001" customHeight="1" x14ac:dyDescent="0.25">
      <c r="A22" s="110"/>
      <c r="B22" s="111"/>
      <c r="C22" s="27"/>
      <c r="D22" s="26"/>
      <c r="E22" s="26"/>
      <c r="F22" s="25" t="s">
        <v>22</v>
      </c>
      <c r="G22" s="138"/>
      <c r="H22" s="139"/>
      <c r="I22" s="139"/>
      <c r="J22" s="139"/>
      <c r="K22" s="140"/>
    </row>
    <row r="23" spans="1:15" ht="17.100000000000001" customHeight="1" x14ac:dyDescent="0.25">
      <c r="A23" s="110"/>
      <c r="B23" s="111"/>
      <c r="C23" s="28"/>
      <c r="D23" s="29"/>
      <c r="E23" s="29"/>
      <c r="F23" s="25" t="s">
        <v>23</v>
      </c>
      <c r="G23" s="138"/>
      <c r="H23" s="139"/>
      <c r="I23" s="139"/>
      <c r="J23" s="139"/>
      <c r="K23" s="140"/>
    </row>
    <row r="24" spans="1:15" ht="17.100000000000001" customHeight="1" x14ac:dyDescent="0.25">
      <c r="A24" s="110"/>
      <c r="B24" s="111"/>
      <c r="C24" s="103" t="s">
        <v>26</v>
      </c>
      <c r="D24" s="104"/>
      <c r="E24" s="104"/>
      <c r="F24" s="30" t="s">
        <v>12</v>
      </c>
      <c r="G24" s="138"/>
      <c r="H24" s="139"/>
      <c r="I24" s="139"/>
      <c r="J24" s="139"/>
      <c r="K24" s="140"/>
      <c r="O24" s="3"/>
    </row>
    <row r="25" spans="1:15" s="6" customFormat="1" ht="17.100000000000001" customHeight="1" x14ac:dyDescent="0.25">
      <c r="A25" s="31"/>
      <c r="B25" s="32"/>
      <c r="C25" s="83" t="s">
        <v>27</v>
      </c>
      <c r="D25" s="84"/>
      <c r="E25" s="48"/>
      <c r="F25" s="30" t="s">
        <v>13</v>
      </c>
      <c r="G25" s="138"/>
      <c r="H25" s="139"/>
      <c r="I25" s="139"/>
      <c r="J25" s="139"/>
      <c r="K25" s="140"/>
    </row>
    <row r="26" spans="1:15" ht="17.100000000000001" customHeight="1" x14ac:dyDescent="0.25">
      <c r="A26" s="31"/>
      <c r="B26" s="32"/>
      <c r="C26" s="53">
        <v>45</v>
      </c>
      <c r="D26" s="55">
        <v>40</v>
      </c>
      <c r="E26" s="33"/>
      <c r="F26" s="30" t="s">
        <v>14</v>
      </c>
      <c r="G26" s="138"/>
      <c r="H26" s="139"/>
      <c r="I26" s="139"/>
      <c r="J26" s="139"/>
      <c r="K26" s="140"/>
    </row>
    <row r="27" spans="1:15" s="7" customFormat="1" ht="17.100000000000001" customHeight="1" x14ac:dyDescent="0.25">
      <c r="A27" s="31"/>
      <c r="B27" s="32"/>
      <c r="C27" s="34"/>
      <c r="D27" s="33"/>
      <c r="E27" s="33"/>
      <c r="F27" s="30" t="s">
        <v>22</v>
      </c>
      <c r="G27" s="138"/>
      <c r="H27" s="139"/>
      <c r="I27" s="139"/>
      <c r="J27" s="139"/>
      <c r="K27" s="140"/>
    </row>
    <row r="28" spans="1:15" ht="17.100000000000001" customHeight="1" x14ac:dyDescent="0.25">
      <c r="A28" s="45"/>
      <c r="B28" s="70"/>
      <c r="C28" s="71"/>
      <c r="D28" s="72"/>
      <c r="E28" s="72"/>
      <c r="F28" s="73" t="s">
        <v>23</v>
      </c>
      <c r="G28" s="141"/>
      <c r="H28" s="142"/>
      <c r="I28" s="142"/>
      <c r="J28" s="142"/>
      <c r="K28" s="143"/>
    </row>
    <row r="29" spans="1:15" ht="8.1" customHeight="1" x14ac:dyDescent="0.25">
      <c r="A29" s="31"/>
      <c r="B29" s="37"/>
      <c r="C29" s="37"/>
      <c r="D29" s="37"/>
      <c r="E29" s="37"/>
      <c r="F29" s="37"/>
      <c r="G29" s="37"/>
      <c r="H29" s="37"/>
      <c r="I29" s="37"/>
      <c r="J29" s="37"/>
      <c r="K29" s="39"/>
    </row>
    <row r="30" spans="1:15" s="8" customFormat="1" ht="18" customHeight="1" x14ac:dyDescent="0.25">
      <c r="A30" s="89" t="s">
        <v>35</v>
      </c>
      <c r="B30" s="90"/>
      <c r="C30" s="74">
        <v>330</v>
      </c>
      <c r="D30" s="75">
        <v>300</v>
      </c>
      <c r="E30" s="76"/>
      <c r="F30" s="77"/>
      <c r="G30" s="78" t="s">
        <v>28</v>
      </c>
      <c r="H30" s="79"/>
      <c r="I30" s="80"/>
      <c r="J30" s="78" t="s">
        <v>29</v>
      </c>
      <c r="K30" s="81"/>
    </row>
    <row r="31" spans="1:15" s="8" customFormat="1" ht="8.1" customHeight="1" x14ac:dyDescent="0.25">
      <c r="A31" s="24"/>
      <c r="B31" s="37"/>
      <c r="C31" s="37"/>
      <c r="D31" s="37"/>
      <c r="E31" s="38"/>
      <c r="F31" s="37"/>
      <c r="G31" s="37"/>
      <c r="H31" s="37"/>
      <c r="I31" s="37"/>
      <c r="J31" s="37"/>
      <c r="K31" s="39"/>
    </row>
    <row r="32" spans="1:15" ht="18" customHeight="1" x14ac:dyDescent="0.25">
      <c r="A32" s="91" t="s">
        <v>2</v>
      </c>
      <c r="B32" s="92"/>
      <c r="C32" s="35">
        <v>990</v>
      </c>
      <c r="D32" s="36">
        <v>900</v>
      </c>
      <c r="E32" s="15"/>
      <c r="F32" s="82" t="s">
        <v>41</v>
      </c>
      <c r="G32" s="37"/>
      <c r="H32" s="37"/>
      <c r="I32" s="37"/>
      <c r="J32" s="37"/>
      <c r="K32" s="39"/>
    </row>
    <row r="33" spans="1:11" ht="8.1" customHeight="1" x14ac:dyDescent="0.25">
      <c r="A33" s="24"/>
      <c r="B33" s="37"/>
      <c r="C33" s="37"/>
      <c r="D33" s="37"/>
      <c r="E33" s="38"/>
      <c r="F33" s="37"/>
      <c r="G33" s="37"/>
      <c r="H33" s="37"/>
      <c r="I33" s="37"/>
      <c r="J33" s="37"/>
      <c r="K33" s="39"/>
    </row>
    <row r="34" spans="1:11" ht="18" customHeight="1" x14ac:dyDescent="0.25">
      <c r="A34" s="85" t="s">
        <v>3</v>
      </c>
      <c r="B34" s="86"/>
      <c r="C34" s="40" t="s">
        <v>18</v>
      </c>
      <c r="D34" s="40"/>
      <c r="E34" s="15"/>
      <c r="F34" s="37"/>
      <c r="G34" s="37"/>
      <c r="H34" s="41"/>
      <c r="I34" s="41"/>
      <c r="J34" s="41"/>
      <c r="K34" s="49"/>
    </row>
    <row r="35" spans="1:11" ht="18" customHeight="1" x14ac:dyDescent="0.25">
      <c r="A35" s="42"/>
      <c r="B35" s="43"/>
      <c r="C35" s="44" t="s">
        <v>19</v>
      </c>
      <c r="D35" s="44"/>
      <c r="E35" s="16"/>
      <c r="F35" s="37"/>
      <c r="G35" s="37"/>
      <c r="I35" s="52" t="s">
        <v>30</v>
      </c>
      <c r="J35" s="115">
        <f>E15*C15+E16*C16+E17*C17+H15*F15+H16*F16+H17*F17+K15*I15+K16*I16+K17*I17+E20*C21+E25*C26+H30*C30+K30*C30+E32*C32</f>
        <v>0</v>
      </c>
      <c r="K35" s="116"/>
    </row>
    <row r="36" spans="1:11" ht="18" customHeight="1" x14ac:dyDescent="0.25">
      <c r="A36" s="45"/>
      <c r="B36" s="46"/>
      <c r="C36" s="47" t="s">
        <v>7</v>
      </c>
      <c r="D36" s="47"/>
      <c r="E36" s="17"/>
      <c r="F36" s="46"/>
      <c r="G36" s="46"/>
      <c r="H36" s="50"/>
      <c r="I36" s="51"/>
      <c r="J36" s="94">
        <f>E15*D15+E16*D16+E17*D17+H15*G15+H16*G16+H17*G17+K15*J15+K16*J16+K17*J17+E20*D21+E25*D26+H30*D30+K30*D30+E32*D32</f>
        <v>0</v>
      </c>
      <c r="K36" s="95"/>
    </row>
    <row r="37" spans="1:11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59.25" customHeight="1" x14ac:dyDescent="0.25">
      <c r="A38" s="93" t="s">
        <v>40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1:11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27.9" customHeight="1" x14ac:dyDescent="0.25">
      <c r="A40" s="87" t="s">
        <v>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1:11" ht="13.8" x14ac:dyDescent="0.25">
      <c r="C41" s="2"/>
      <c r="D41" s="2"/>
    </row>
  </sheetData>
  <sheetProtection sheet="1" objects="1" scenarios="1"/>
  <mergeCells count="39">
    <mergeCell ref="A20:B24"/>
    <mergeCell ref="G6:K6"/>
    <mergeCell ref="J35:K35"/>
    <mergeCell ref="A1:K1"/>
    <mergeCell ref="A2:K2"/>
    <mergeCell ref="A17:B17"/>
    <mergeCell ref="A19:B19"/>
    <mergeCell ref="B6:E6"/>
    <mergeCell ref="C4:K4"/>
    <mergeCell ref="C8:K8"/>
    <mergeCell ref="A15:B15"/>
    <mergeCell ref="A16:B16"/>
    <mergeCell ref="B12:E12"/>
    <mergeCell ref="H12:K12"/>
    <mergeCell ref="E10:K10"/>
    <mergeCell ref="A10:C10"/>
    <mergeCell ref="C14:E14"/>
    <mergeCell ref="F14:H14"/>
    <mergeCell ref="I14:K14"/>
    <mergeCell ref="C19:E19"/>
    <mergeCell ref="C24:E24"/>
    <mergeCell ref="C20:D20"/>
    <mergeCell ref="G19:K19"/>
    <mergeCell ref="G20:K20"/>
    <mergeCell ref="G21:K21"/>
    <mergeCell ref="G22:K22"/>
    <mergeCell ref="G23:K23"/>
    <mergeCell ref="G24:K24"/>
    <mergeCell ref="C25:D25"/>
    <mergeCell ref="A34:B34"/>
    <mergeCell ref="A40:K40"/>
    <mergeCell ref="A30:B30"/>
    <mergeCell ref="A32:B32"/>
    <mergeCell ref="A38:K38"/>
    <mergeCell ref="J36:K36"/>
    <mergeCell ref="G25:K25"/>
    <mergeCell ref="G26:K26"/>
    <mergeCell ref="G27:K27"/>
    <mergeCell ref="G28:K28"/>
  </mergeCells>
  <phoneticPr fontId="1" type="noConversion"/>
  <printOptions horizontalCentered="1"/>
  <pageMargins left="0.47244094488188981" right="0.47244094488188981" top="0.39370078740157483" bottom="0.70866141732283472" header="0.31496062992125984" footer="0.39370078740157483"/>
  <pageSetup paperSize="9" orientation="portrait" r:id="rId1"/>
  <headerFooter alignWithMargins="0">
    <oddFooter>&amp;L&amp;8Case postale 2911
CH-1211 Genève 2&amp;C&amp;8www.porsche-club-geneve.ch&amp;R&amp;8Téléphone +41(0)22 311 0 911
Fax +41(0)22 301 0 911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Feuil1!$A$2:$A$3</xm:f>
          </x14:formula1>
          <xm:sqref>E15:E17 H15:H17 K15:K17</xm:sqref>
        </x14:dataValidation>
        <x14:dataValidation type="list" allowBlank="1" showInputMessage="1" showErrorMessage="1">
          <x14:formula1>
            <xm:f>Feuil1!$B$2:$B$6</xm:f>
          </x14:formula1>
          <xm:sqref>E20 E25</xm:sqref>
        </x14:dataValidation>
        <x14:dataValidation type="list" allowBlank="1" showInputMessage="1" showErrorMessage="1">
          <x14:formula1>
            <xm:f>Feuil1!$B$2:$B$5</xm:f>
          </x14:formula1>
          <xm:sqref>H30 K30</xm:sqref>
        </x14:dataValidation>
        <x14:dataValidation type="list" allowBlank="1" showInputMessage="1" showErrorMessage="1">
          <x14:formula1>
            <xm:f>Feuil1!$A$2</xm:f>
          </x14:formula1>
          <xm:sqref>E32</xm:sqref>
        </x14:dataValidation>
        <x14:dataValidation type="list" allowBlank="1" showInputMessage="1" showErrorMessage="1">
          <x14:formula1>
            <xm:f>Feuil1!$C$2</xm:f>
          </x14:formula1>
          <xm:sqref>E34:E36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7" sqref="A7"/>
    </sheetView>
  </sheetViews>
  <sheetFormatPr baseColWidth="10" defaultRowHeight="13.2" x14ac:dyDescent="0.25"/>
  <cols>
    <col min="2" max="2" width="0" hidden="1" customWidth="1"/>
  </cols>
  <sheetData>
    <row r="1" spans="1:7" x14ac:dyDescent="0.25">
      <c r="A1" s="9" t="s">
        <v>4</v>
      </c>
      <c r="B1" s="9" t="s">
        <v>5</v>
      </c>
    </row>
    <row r="3" spans="1:7" x14ac:dyDescent="0.25">
      <c r="A3" s="11">
        <v>550</v>
      </c>
      <c r="B3" s="10">
        <f t="shared" ref="B3:B11" si="0">A3/$B$16</f>
        <v>523.80952380952374</v>
      </c>
      <c r="C3">
        <v>520</v>
      </c>
      <c r="D3" s="12">
        <f>A3/C3</f>
        <v>1.0576923076923077</v>
      </c>
      <c r="F3" s="13">
        <f>C3*$F$16</f>
        <v>530.4</v>
      </c>
      <c r="G3" s="13">
        <f>F3-A3</f>
        <v>-19.600000000000023</v>
      </c>
    </row>
    <row r="4" spans="1:7" x14ac:dyDescent="0.25">
      <c r="A4" s="11">
        <v>600</v>
      </c>
      <c r="B4" s="10">
        <f t="shared" si="0"/>
        <v>571.42857142857144</v>
      </c>
      <c r="C4">
        <v>570</v>
      </c>
      <c r="D4" s="12">
        <f t="shared" ref="D4:D11" si="1">A4/C4</f>
        <v>1.0526315789473684</v>
      </c>
      <c r="F4" s="13">
        <f t="shared" ref="F4:F11" si="2">C4*$F$16</f>
        <v>581.4</v>
      </c>
      <c r="G4" s="13">
        <f t="shared" ref="G4:G10" si="3">F4-A4</f>
        <v>-18.600000000000023</v>
      </c>
    </row>
    <row r="5" spans="1:7" x14ac:dyDescent="0.25">
      <c r="A5" s="11">
        <v>650</v>
      </c>
      <c r="B5" s="10">
        <f t="shared" si="0"/>
        <v>619.04761904761904</v>
      </c>
      <c r="C5">
        <v>615</v>
      </c>
      <c r="D5" s="12">
        <f t="shared" si="1"/>
        <v>1.056910569105691</v>
      </c>
      <c r="F5" s="13">
        <f t="shared" si="2"/>
        <v>627.29999999999995</v>
      </c>
      <c r="G5" s="13">
        <f t="shared" si="3"/>
        <v>-22.700000000000045</v>
      </c>
    </row>
    <row r="6" spans="1:7" x14ac:dyDescent="0.25">
      <c r="A6" s="11">
        <v>700</v>
      </c>
      <c r="B6" s="10">
        <f t="shared" si="0"/>
        <v>666.66666666666663</v>
      </c>
      <c r="C6">
        <v>665</v>
      </c>
      <c r="D6" s="12">
        <f t="shared" si="1"/>
        <v>1.0526315789473684</v>
      </c>
      <c r="F6" s="13">
        <f t="shared" si="2"/>
        <v>678.30000000000007</v>
      </c>
      <c r="G6" s="13">
        <f t="shared" si="3"/>
        <v>-21.699999999999932</v>
      </c>
    </row>
    <row r="7" spans="1:7" x14ac:dyDescent="0.25">
      <c r="A7" s="11">
        <v>750</v>
      </c>
      <c r="B7" s="10">
        <f t="shared" si="0"/>
        <v>714.28571428571422</v>
      </c>
      <c r="C7">
        <v>710</v>
      </c>
      <c r="D7" s="12">
        <f t="shared" si="1"/>
        <v>1.056338028169014</v>
      </c>
      <c r="F7" s="13">
        <f t="shared" si="2"/>
        <v>724.2</v>
      </c>
      <c r="G7" s="13">
        <f t="shared" si="3"/>
        <v>-25.799999999999955</v>
      </c>
    </row>
    <row r="8" spans="1:7" x14ac:dyDescent="0.25">
      <c r="A8" s="11">
        <v>800</v>
      </c>
      <c r="B8" s="10">
        <f t="shared" si="0"/>
        <v>761.90476190476193</v>
      </c>
      <c r="C8">
        <v>755</v>
      </c>
      <c r="D8" s="12">
        <f t="shared" si="1"/>
        <v>1.0596026490066226</v>
      </c>
      <c r="F8" s="13">
        <f t="shared" si="2"/>
        <v>770.1</v>
      </c>
      <c r="G8" s="13">
        <f t="shared" si="3"/>
        <v>-29.899999999999977</v>
      </c>
    </row>
    <row r="9" spans="1:7" x14ac:dyDescent="0.25">
      <c r="A9" s="11">
        <v>900</v>
      </c>
      <c r="B9" s="10">
        <f t="shared" si="0"/>
        <v>857.14285714285711</v>
      </c>
      <c r="C9">
        <v>850</v>
      </c>
      <c r="D9" s="12">
        <f t="shared" si="1"/>
        <v>1.0588235294117647</v>
      </c>
      <c r="F9" s="13">
        <f t="shared" si="2"/>
        <v>867</v>
      </c>
      <c r="G9" s="13">
        <f t="shared" si="3"/>
        <v>-33</v>
      </c>
    </row>
    <row r="10" spans="1:7" x14ac:dyDescent="0.25">
      <c r="A10" s="11">
        <v>1200</v>
      </c>
      <c r="B10" s="10">
        <f t="shared" si="0"/>
        <v>1142.8571428571429</v>
      </c>
      <c r="C10">
        <v>1140</v>
      </c>
      <c r="D10" s="12">
        <f t="shared" si="1"/>
        <v>1.0526315789473684</v>
      </c>
      <c r="F10" s="13">
        <f t="shared" si="2"/>
        <v>1162.8</v>
      </c>
      <c r="G10" s="13">
        <f t="shared" si="3"/>
        <v>-37.200000000000045</v>
      </c>
    </row>
    <row r="11" spans="1:7" x14ac:dyDescent="0.25">
      <c r="A11" s="11">
        <v>1300</v>
      </c>
      <c r="B11" s="10">
        <f t="shared" si="0"/>
        <v>1238.0952380952381</v>
      </c>
      <c r="C11">
        <v>1230</v>
      </c>
      <c r="D11" s="12">
        <f t="shared" si="1"/>
        <v>1.056910569105691</v>
      </c>
      <c r="F11" s="13">
        <f t="shared" si="2"/>
        <v>1254.5999999999999</v>
      </c>
      <c r="G11" s="13">
        <f>F11-A11</f>
        <v>-45.400000000000091</v>
      </c>
    </row>
    <row r="12" spans="1:7" x14ac:dyDescent="0.25">
      <c r="B12" s="10"/>
    </row>
    <row r="13" spans="1:7" x14ac:dyDescent="0.25">
      <c r="A13">
        <v>40</v>
      </c>
      <c r="B13" s="10">
        <f>A13/$B$16</f>
        <v>38.095238095238095</v>
      </c>
    </row>
    <row r="16" spans="1:7" x14ac:dyDescent="0.25">
      <c r="B16">
        <v>1.05</v>
      </c>
      <c r="F16">
        <v>1.02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36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14" sqref="B14"/>
    </sheetView>
  </sheetViews>
  <sheetFormatPr baseColWidth="10" defaultRowHeight="13.2" x14ac:dyDescent="0.25"/>
  <cols>
    <col min="1" max="3" width="11.5546875" style="58"/>
  </cols>
  <sheetData>
    <row r="1" spans="1:3" x14ac:dyDescent="0.25">
      <c r="A1" s="57" t="s">
        <v>31</v>
      </c>
      <c r="B1" s="57" t="s">
        <v>32</v>
      </c>
      <c r="C1" s="57" t="s">
        <v>33</v>
      </c>
    </row>
    <row r="2" spans="1:3" x14ac:dyDescent="0.25">
      <c r="A2" s="58">
        <v>1</v>
      </c>
      <c r="B2" s="58">
        <v>1</v>
      </c>
      <c r="C2" s="57" t="s">
        <v>34</v>
      </c>
    </row>
    <row r="3" spans="1:3" x14ac:dyDescent="0.25">
      <c r="A3" s="58">
        <v>2</v>
      </c>
      <c r="B3" s="58">
        <v>2</v>
      </c>
    </row>
    <row r="4" spans="1:3" x14ac:dyDescent="0.25">
      <c r="B4" s="58">
        <v>3</v>
      </c>
    </row>
    <row r="5" spans="1:3" x14ac:dyDescent="0.25">
      <c r="B5" s="58">
        <v>4</v>
      </c>
    </row>
    <row r="6" spans="1:3" x14ac:dyDescent="0.25">
      <c r="B6" s="58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Mars 2016</vt:lpstr>
      <vt:lpstr>Change</vt:lpstr>
      <vt:lpstr>Feuil1</vt:lpstr>
    </vt:vector>
  </TitlesOfParts>
  <Company>Fabrice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CPGE</dc:creator>
  <cp:lastModifiedBy>Fabrice Besse</cp:lastModifiedBy>
  <cp:lastPrinted>2015-12-31T16:52:05Z</cp:lastPrinted>
  <dcterms:created xsi:type="dcterms:W3CDTF">2008-01-22T20:59:56Z</dcterms:created>
  <dcterms:modified xsi:type="dcterms:W3CDTF">2017-01-04T11:09:35Z</dcterms:modified>
</cp:coreProperties>
</file>